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\Desktop\"/>
    </mc:Choice>
  </mc:AlternateContent>
  <xr:revisionPtr revIDLastSave="0" documentId="8_{3EF4323D-EE30-4AC0-A27F-67CA055773EE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4" i="1" l="1"/>
  <c r="D103" i="1"/>
  <c r="D102" i="1"/>
  <c r="D98" i="1"/>
  <c r="D96" i="1"/>
  <c r="D93" i="1"/>
  <c r="D88" i="1"/>
  <c r="D78" i="1"/>
  <c r="D73" i="1"/>
  <c r="D70" i="1"/>
  <c r="D39" i="1"/>
  <c r="D36" i="1"/>
  <c r="D33" i="1"/>
  <c r="D29" i="1"/>
  <c r="D26" i="1"/>
  <c r="D24" i="1"/>
  <c r="D100" i="1" l="1"/>
  <c r="D13" i="1" l="1"/>
  <c r="D19" i="1" l="1"/>
  <c r="D17" i="1" l="1"/>
  <c r="D15" i="1"/>
  <c r="D11" i="1"/>
  <c r="D20" i="1" s="1"/>
</calcChain>
</file>

<file path=xl/sharedStrings.xml><?xml version="1.0" encoding="utf-8"?>
<sst xmlns="http://schemas.openxmlformats.org/spreadsheetml/2006/main" count="251" uniqueCount="104">
  <si>
    <t>NAZIV PRIMATELJA</t>
  </si>
  <si>
    <t>OIB</t>
  </si>
  <si>
    <t>SJEDIŠTE PRIMATELJA</t>
  </si>
  <si>
    <t>NAČIN OBJAVE ISPLAĆENOG IZNOSA</t>
  </si>
  <si>
    <t>Poštanski broj i grad:44000 Sisak</t>
  </si>
  <si>
    <t>VRSTA RASHODA I IZDATAKA</t>
  </si>
  <si>
    <t>SISAK</t>
  </si>
  <si>
    <t xml:space="preserve">FOKUS INFOPROJEKT </t>
  </si>
  <si>
    <t>ZAGREB</t>
  </si>
  <si>
    <t>FINA</t>
  </si>
  <si>
    <t>TOOLS4SCHOOLS</t>
  </si>
  <si>
    <t>KONE D.O.O.</t>
  </si>
  <si>
    <t>ZAPOSLENICI</t>
  </si>
  <si>
    <t>3121 Ostali rashodi za zaposlene</t>
  </si>
  <si>
    <t>3111 Plaće za redovan rad</t>
  </si>
  <si>
    <t>3132 Doprinosi za  obvezno ZO</t>
  </si>
  <si>
    <t>3211 Službena putovanja</t>
  </si>
  <si>
    <t>3213 Stručna usavršavanja</t>
  </si>
  <si>
    <t>UKUPNO:</t>
  </si>
  <si>
    <t>3232 Usluge tek.i inv.održavanja</t>
  </si>
  <si>
    <t>3224 Materijal za tekuće održavanje</t>
  </si>
  <si>
    <t>3231 Usluge telefona, pošte i prijevoza</t>
  </si>
  <si>
    <t>3234 Komunalne usluge</t>
  </si>
  <si>
    <t>3223 Energija</t>
  </si>
  <si>
    <t>3211 Ukupno</t>
  </si>
  <si>
    <t>3221 Ukupno</t>
  </si>
  <si>
    <t>3223 Ukupno</t>
  </si>
  <si>
    <t>3224 Ukupno</t>
  </si>
  <si>
    <t>3231 Ukupno</t>
  </si>
  <si>
    <t>3232 Ukupno</t>
  </si>
  <si>
    <t>3111 Ukupno</t>
  </si>
  <si>
    <t>3121 Ukupno</t>
  </si>
  <si>
    <t>3132 Ukupno</t>
  </si>
  <si>
    <t>3213 Ukupno</t>
  </si>
  <si>
    <t>Naziv ustanove: OSNOVNA ŠKOLA IVAN GORAN KOVAČIĆ</t>
  </si>
  <si>
    <t>Adresa:Gora 61a</t>
  </si>
  <si>
    <t>Kontakt:0998170134</t>
  </si>
  <si>
    <t>E-pošta:igk@os-igkovacic-petrinjagora.skole.hr</t>
  </si>
  <si>
    <t>Web mjesto:http://os-igkovacic-petrinjagora.skole.hr/</t>
  </si>
  <si>
    <t>STUDENAC</t>
  </si>
  <si>
    <t>OMIŠ</t>
  </si>
  <si>
    <t>32224 Namirnice za prehranu učenika</t>
  </si>
  <si>
    <t>INA</t>
  </si>
  <si>
    <t>PETRINJA</t>
  </si>
  <si>
    <t>32234 Motorno gorivo</t>
  </si>
  <si>
    <t>VINDIJA</t>
  </si>
  <si>
    <t>VARAŽDIN</t>
  </si>
  <si>
    <t>PROXIMA</t>
  </si>
  <si>
    <t>NEW MIP</t>
  </si>
  <si>
    <t>CREATIVE SOLUTIONS</t>
  </si>
  <si>
    <t>VELIKA GORICA</t>
  </si>
  <si>
    <t>SMIT COMERCE</t>
  </si>
  <si>
    <t>GORNJI STUPNIK</t>
  </si>
  <si>
    <t>A1</t>
  </si>
  <si>
    <t>HEP</t>
  </si>
  <si>
    <t>3238 Računalne usluge</t>
  </si>
  <si>
    <t>32224 UKUPNO</t>
  </si>
  <si>
    <t>32234 UKUPNO</t>
  </si>
  <si>
    <t xml:space="preserve">3238 UKUPNO </t>
  </si>
  <si>
    <t>UKUPNO</t>
  </si>
  <si>
    <t>Voditelj računovodstva:</t>
  </si>
  <si>
    <t>Ravnateljica:</t>
  </si>
  <si>
    <t>Silvija Rožić, mag.oec</t>
  </si>
  <si>
    <t>Klara Pereković, dipl.uč</t>
  </si>
  <si>
    <t>Vatrogasna postrojba grada Petrinje</t>
  </si>
  <si>
    <t>ZAGREBINSPEKT</t>
  </si>
  <si>
    <t>32379 UKUPNO</t>
  </si>
  <si>
    <t>32379 Intelektualne usluge</t>
  </si>
  <si>
    <t>GRAD PETRINJA</t>
  </si>
  <si>
    <t>BENT EXCELLENT</t>
  </si>
  <si>
    <t>OTP BANKA</t>
  </si>
  <si>
    <t>SPLIT</t>
  </si>
  <si>
    <t>3431 Bankarske usluge</t>
  </si>
  <si>
    <t>3431 UKUPNO</t>
  </si>
  <si>
    <t>HP</t>
  </si>
  <si>
    <t>3234 UKUPNO</t>
  </si>
  <si>
    <t>IBAN:HR1224070001188012963</t>
  </si>
  <si>
    <t>VODE BANOVINE</t>
  </si>
  <si>
    <t>INFORMACIJE O TROŠENJU SREDSTAVA ZA STUDENI 2024. GODINE</t>
  </si>
  <si>
    <t>SVEUKUPNO ZA STUDENI 2024. GODINE</t>
  </si>
  <si>
    <t>LIDL</t>
  </si>
  <si>
    <t>GOGA</t>
  </si>
  <si>
    <t>LJEKARNE CRNKOVIĆ</t>
  </si>
  <si>
    <t>KTC</t>
  </si>
  <si>
    <t>KOMUNALAC</t>
  </si>
  <si>
    <t>VIVA INFO</t>
  </si>
  <si>
    <t>KRIŽEVCI</t>
  </si>
  <si>
    <t>VETERINARSKA STANICA PETRINJA</t>
  </si>
  <si>
    <t>MAT OBRT ZA PODUKU</t>
  </si>
  <si>
    <t>3299 Ostali nespomenuti rashodi</t>
  </si>
  <si>
    <t>ALFA</t>
  </si>
  <si>
    <t>322122 Knjige</t>
  </si>
  <si>
    <t>322122 Ukupno</t>
  </si>
  <si>
    <t>3299 UKUPNO</t>
  </si>
  <si>
    <t>PIŠKUR PROJEKTI</t>
  </si>
  <si>
    <t>42637 Dokumenti prostornog uređenja</t>
  </si>
  <si>
    <t>42637 UKUPNO</t>
  </si>
  <si>
    <t>3221 Uredski i ostali materijal</t>
  </si>
  <si>
    <t>3221 Uredski i ostali  materijal</t>
  </si>
  <si>
    <t>3239 Ostale usluge</t>
  </si>
  <si>
    <t>3239 UKUPNO</t>
  </si>
  <si>
    <t>HRVATSKA MREŽA ŠK.KNJIŽNJIČARA</t>
  </si>
  <si>
    <t>OPG MARČELJA</t>
  </si>
  <si>
    <t>BJELOVAR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</si>
</sst>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rgb="FF3F3F3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1">
    <xf numFmtId="0" fontId="0" fillId="0" borderId="0" xfId="0"/>
    <xf numFmtId="0" fontId="7" fillId="4" borderId="1" xfId="1" applyFont="1" applyFill="1"/>
    <xf numFmtId="0" fontId="7" fillId="4" borderId="1" xfId="1" applyFont="1" applyFill="1" applyAlignment="1">
      <alignment horizontal="center"/>
    </xf>
    <xf numFmtId="164" fontId="7" fillId="4" borderId="1" xfId="1" applyNumberFormat="1" applyFont="1" applyFill="1"/>
    <xf numFmtId="0" fontId="7" fillId="4" borderId="1" xfId="1" applyFont="1" applyFill="1" applyAlignment="1">
      <alignment wrapText="1"/>
    </xf>
    <xf numFmtId="0" fontId="2" fillId="0" borderId="0" xfId="0" applyFont="1"/>
    <xf numFmtId="0" fontId="5" fillId="5" borderId="1" xfId="1" applyFont="1" applyFill="1"/>
    <xf numFmtId="0" fontId="5" fillId="5" borderId="1" xfId="1" applyFont="1" applyFill="1" applyAlignment="1">
      <alignment horizontal="center"/>
    </xf>
    <xf numFmtId="164" fontId="5" fillId="5" borderId="1" xfId="1" applyNumberFormat="1" applyFont="1" applyFill="1"/>
    <xf numFmtId="0" fontId="5" fillId="6" borderId="1" xfId="1" applyFont="1" applyFill="1" applyAlignment="1">
      <alignment wrapText="1"/>
    </xf>
    <xf numFmtId="0" fontId="5" fillId="6" borderId="1" xfId="1" applyFont="1" applyFill="1"/>
    <xf numFmtId="164" fontId="5" fillId="6" borderId="1" xfId="1" applyNumberFormat="1" applyFont="1" applyFill="1"/>
    <xf numFmtId="0" fontId="5" fillId="7" borderId="1" xfId="1" applyFont="1" applyFill="1"/>
    <xf numFmtId="0" fontId="5" fillId="7" borderId="1" xfId="1" applyFont="1" applyFill="1" applyAlignment="1">
      <alignment horizontal="center"/>
    </xf>
    <xf numFmtId="164" fontId="5" fillId="7" borderId="1" xfId="1" applyNumberFormat="1" applyFont="1" applyFill="1"/>
    <xf numFmtId="0" fontId="5" fillId="3" borderId="1" xfId="1" applyFont="1" applyFill="1" applyAlignment="1">
      <alignment horizontal="center" vertical="center"/>
    </xf>
    <xf numFmtId="0" fontId="5" fillId="3" borderId="1" xfId="1" applyFont="1" applyFill="1" applyAlignment="1">
      <alignment horizontal="center" vertical="center" wrapText="1"/>
    </xf>
    <xf numFmtId="0" fontId="7" fillId="7" borderId="1" xfId="1" applyFont="1" applyFill="1"/>
    <xf numFmtId="0" fontId="7" fillId="7" borderId="1" xfId="1" applyFont="1" applyFill="1" applyAlignment="1">
      <alignment horizontal="center"/>
    </xf>
    <xf numFmtId="164" fontId="7" fillId="7" borderId="1" xfId="1" applyNumberFormat="1" applyFont="1" applyFill="1"/>
    <xf numFmtId="0" fontId="7" fillId="7" borderId="5" xfId="1" applyFont="1" applyFill="1" applyBorder="1"/>
    <xf numFmtId="0" fontId="0" fillId="0" borderId="0" xfId="0" applyFont="1"/>
    <xf numFmtId="0" fontId="5" fillId="4" borderId="1" xfId="1" applyFont="1" applyFill="1"/>
    <xf numFmtId="0" fontId="5" fillId="4" borderId="1" xfId="1" applyFont="1" applyFill="1" applyAlignment="1">
      <alignment horizontal="center"/>
    </xf>
    <xf numFmtId="164" fontId="5" fillId="4" borderId="1" xfId="1" applyNumberFormat="1" applyFont="1" applyFill="1"/>
    <xf numFmtId="0" fontId="8" fillId="0" borderId="0" xfId="0" applyFont="1"/>
    <xf numFmtId="0" fontId="3" fillId="5" borderId="1" xfId="1" applyFont="1" applyFill="1" applyAlignment="1">
      <alignment horizontal="center"/>
    </xf>
    <xf numFmtId="0" fontId="4" fillId="5" borderId="1" xfId="1" applyFont="1" applyFill="1" applyAlignment="1">
      <alignment horizontal="center"/>
    </xf>
    <xf numFmtId="0" fontId="6" fillId="4" borderId="2" xfId="1" applyFont="1" applyFill="1" applyBorder="1" applyAlignment="1">
      <alignment horizontal="center"/>
    </xf>
    <xf numFmtId="0" fontId="6" fillId="4" borderId="3" xfId="1" applyFont="1" applyFill="1" applyBorder="1" applyAlignment="1">
      <alignment horizontal="center"/>
    </xf>
    <xf numFmtId="0" fontId="6" fillId="4" borderId="4" xfId="1" applyFont="1" applyFill="1" applyBorder="1" applyAlignment="1">
      <alignment horizontal="center"/>
    </xf>
  </cellXfs>
  <cellStyles count="2">
    <cellStyle name="Izlaz" xfId="1" builtinId="2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5"/>
  <sheetViews>
    <sheetView tabSelected="1" zoomScale="120" zoomScaleNormal="120" workbookViewId="0">
      <selection activeCell="H95" sqref="H95"/>
    </sheetView>
  </sheetViews>
  <sheetFormatPr defaultRowHeight="15" x14ac:dyDescent="0.25"/>
  <cols>
    <col min="1" max="1" width="23.85546875" customWidth="1"/>
    <col min="2" max="2" width="14.5703125" customWidth="1"/>
    <col min="3" max="3" width="15.5703125" customWidth="1"/>
    <col min="4" max="4" width="13.5703125" customWidth="1"/>
    <col min="5" max="5" width="44.85546875" customWidth="1"/>
  </cols>
  <sheetData>
    <row r="1" spans="1:5" ht="26.25" x14ac:dyDescent="0.4">
      <c r="A1" s="26" t="s">
        <v>34</v>
      </c>
      <c r="B1" s="26"/>
      <c r="C1" s="26"/>
      <c r="D1" s="26"/>
      <c r="E1" s="26"/>
    </row>
    <row r="2" spans="1:5" ht="15.75" x14ac:dyDescent="0.25">
      <c r="A2" s="28" t="s">
        <v>35</v>
      </c>
      <c r="B2" s="29"/>
      <c r="C2" s="29"/>
      <c r="D2" s="29"/>
      <c r="E2" s="30"/>
    </row>
    <row r="3" spans="1:5" ht="15.75" x14ac:dyDescent="0.25">
      <c r="A3" s="28" t="s">
        <v>4</v>
      </c>
      <c r="B3" s="29"/>
      <c r="C3" s="29"/>
      <c r="D3" s="29"/>
      <c r="E3" s="30"/>
    </row>
    <row r="4" spans="1:5" ht="15.75" x14ac:dyDescent="0.25">
      <c r="A4" s="28" t="s">
        <v>36</v>
      </c>
      <c r="B4" s="29"/>
      <c r="C4" s="29"/>
      <c r="D4" s="29"/>
      <c r="E4" s="30"/>
    </row>
    <row r="5" spans="1:5" ht="15.75" x14ac:dyDescent="0.25">
      <c r="A5" s="28" t="s">
        <v>37</v>
      </c>
      <c r="B5" s="29"/>
      <c r="C5" s="29"/>
      <c r="D5" s="29"/>
      <c r="E5" s="30"/>
    </row>
    <row r="6" spans="1:5" ht="15.75" x14ac:dyDescent="0.25">
      <c r="A6" s="28" t="s">
        <v>38</v>
      </c>
      <c r="B6" s="29"/>
      <c r="C6" s="29"/>
      <c r="D6" s="29"/>
      <c r="E6" s="30"/>
    </row>
    <row r="7" spans="1:5" ht="15.75" x14ac:dyDescent="0.25">
      <c r="A7" s="28" t="s">
        <v>76</v>
      </c>
      <c r="B7" s="29"/>
      <c r="C7" s="29"/>
      <c r="D7" s="29"/>
      <c r="E7" s="30"/>
    </row>
    <row r="8" spans="1:5" ht="23.25" x14ac:dyDescent="0.35">
      <c r="A8" s="27" t="s">
        <v>78</v>
      </c>
      <c r="B8" s="27"/>
      <c r="C8" s="27"/>
      <c r="D8" s="27"/>
      <c r="E8" s="27"/>
    </row>
    <row r="9" spans="1:5" ht="60" x14ac:dyDescent="0.25">
      <c r="A9" s="15" t="s">
        <v>0</v>
      </c>
      <c r="B9" s="15" t="s">
        <v>1</v>
      </c>
      <c r="C9" s="16" t="s">
        <v>2</v>
      </c>
      <c r="D9" s="16" t="s">
        <v>3</v>
      </c>
      <c r="E9" s="15" t="s">
        <v>5</v>
      </c>
    </row>
    <row r="10" spans="1:5" x14ac:dyDescent="0.25">
      <c r="A10" s="1" t="s">
        <v>12</v>
      </c>
      <c r="B10" s="2"/>
      <c r="C10" s="2"/>
      <c r="D10" s="3">
        <v>54709.58</v>
      </c>
      <c r="E10" s="1" t="s">
        <v>14</v>
      </c>
    </row>
    <row r="11" spans="1:5" x14ac:dyDescent="0.25">
      <c r="A11" s="12" t="s">
        <v>30</v>
      </c>
      <c r="B11" s="13"/>
      <c r="C11" s="13"/>
      <c r="D11" s="14">
        <f>SUM(D10)</f>
        <v>54709.58</v>
      </c>
      <c r="E11" s="12"/>
    </row>
    <row r="12" spans="1:5" x14ac:dyDescent="0.25">
      <c r="A12" s="1" t="s">
        <v>12</v>
      </c>
      <c r="B12" s="2"/>
      <c r="C12" s="2"/>
      <c r="D12" s="3">
        <v>2386.3000000000002</v>
      </c>
      <c r="E12" s="1" t="s">
        <v>13</v>
      </c>
    </row>
    <row r="13" spans="1:5" x14ac:dyDescent="0.25">
      <c r="A13" s="12" t="s">
        <v>31</v>
      </c>
      <c r="B13" s="13"/>
      <c r="C13" s="13"/>
      <c r="D13" s="14">
        <f>SUM(D12)</f>
        <v>2386.3000000000002</v>
      </c>
      <c r="E13" s="12"/>
    </row>
    <row r="14" spans="1:5" x14ac:dyDescent="0.25">
      <c r="A14" s="1" t="s">
        <v>12</v>
      </c>
      <c r="B14" s="2"/>
      <c r="C14" s="2"/>
      <c r="D14" s="3">
        <v>9027.07</v>
      </c>
      <c r="E14" s="1" t="s">
        <v>15</v>
      </c>
    </row>
    <row r="15" spans="1:5" x14ac:dyDescent="0.25">
      <c r="A15" s="12" t="s">
        <v>32</v>
      </c>
      <c r="B15" s="13"/>
      <c r="C15" s="13"/>
      <c r="D15" s="14">
        <f>SUM(D14)</f>
        <v>9027.07</v>
      </c>
      <c r="E15" s="12"/>
    </row>
    <row r="16" spans="1:5" x14ac:dyDescent="0.25">
      <c r="A16" s="1" t="s">
        <v>12</v>
      </c>
      <c r="B16" s="2"/>
      <c r="C16" s="2"/>
      <c r="D16" s="3">
        <v>613.51</v>
      </c>
      <c r="E16" s="1" t="s">
        <v>16</v>
      </c>
    </row>
    <row r="17" spans="1:5" x14ac:dyDescent="0.25">
      <c r="A17" s="12" t="s">
        <v>24</v>
      </c>
      <c r="B17" s="13"/>
      <c r="C17" s="13"/>
      <c r="D17" s="14">
        <f>SUM(D16)</f>
        <v>613.51</v>
      </c>
      <c r="E17" s="12"/>
    </row>
    <row r="18" spans="1:5" x14ac:dyDescent="0.25">
      <c r="A18" s="1" t="s">
        <v>12</v>
      </c>
      <c r="B18" s="2"/>
      <c r="C18" s="2"/>
      <c r="D18" s="3">
        <v>0</v>
      </c>
      <c r="E18" s="1" t="s">
        <v>17</v>
      </c>
    </row>
    <row r="19" spans="1:5" x14ac:dyDescent="0.25">
      <c r="A19" s="12" t="s">
        <v>33</v>
      </c>
      <c r="B19" s="13"/>
      <c r="C19" s="13"/>
      <c r="D19" s="14">
        <f>D18</f>
        <v>0</v>
      </c>
      <c r="E19" s="12"/>
    </row>
    <row r="20" spans="1:5" x14ac:dyDescent="0.25">
      <c r="A20" s="6" t="s">
        <v>18</v>
      </c>
      <c r="B20" s="7"/>
      <c r="C20" s="7"/>
      <c r="D20" s="8">
        <f>D11+D13+D15+D17+D19</f>
        <v>66736.460000000006</v>
      </c>
      <c r="E20" s="6"/>
    </row>
    <row r="21" spans="1:5" ht="30" x14ac:dyDescent="0.25">
      <c r="A21" s="4" t="s">
        <v>101</v>
      </c>
      <c r="B21" s="2">
        <v>29448048238</v>
      </c>
      <c r="C21" s="2" t="s">
        <v>103</v>
      </c>
      <c r="D21" s="3">
        <v>12</v>
      </c>
      <c r="E21" s="1" t="s">
        <v>97</v>
      </c>
    </row>
    <row r="22" spans="1:5" x14ac:dyDescent="0.25">
      <c r="A22" s="4" t="s">
        <v>82</v>
      </c>
      <c r="B22" s="2">
        <v>14209361627</v>
      </c>
      <c r="C22" s="2" t="s">
        <v>43</v>
      </c>
      <c r="D22" s="3">
        <v>12</v>
      </c>
      <c r="E22" s="1" t="s">
        <v>98</v>
      </c>
    </row>
    <row r="23" spans="1:5" x14ac:dyDescent="0.25">
      <c r="A23" s="4" t="s">
        <v>81</v>
      </c>
      <c r="B23" s="2">
        <v>7335232666</v>
      </c>
      <c r="C23" s="2" t="s">
        <v>43</v>
      </c>
      <c r="D23" s="3">
        <v>12</v>
      </c>
      <c r="E23" s="1" t="s">
        <v>97</v>
      </c>
    </row>
    <row r="24" spans="1:5" x14ac:dyDescent="0.25">
      <c r="A24" s="12" t="s">
        <v>25</v>
      </c>
      <c r="B24" s="2"/>
      <c r="C24" s="13"/>
      <c r="D24" s="14">
        <f>D21+D22+D23</f>
        <v>36</v>
      </c>
      <c r="E24" s="12"/>
    </row>
    <row r="25" spans="1:5" s="21" customFormat="1" x14ac:dyDescent="0.25">
      <c r="A25" s="17" t="s">
        <v>90</v>
      </c>
      <c r="B25" s="2">
        <v>7189160632</v>
      </c>
      <c r="C25" s="18" t="s">
        <v>8</v>
      </c>
      <c r="D25" s="19">
        <v>47.68</v>
      </c>
      <c r="E25" s="17" t="s">
        <v>91</v>
      </c>
    </row>
    <row r="26" spans="1:5" x14ac:dyDescent="0.25">
      <c r="A26" s="12" t="s">
        <v>92</v>
      </c>
      <c r="B26" s="2"/>
      <c r="C26" s="13"/>
      <c r="D26" s="14">
        <f>D25</f>
        <v>47.68</v>
      </c>
      <c r="E26" s="12"/>
    </row>
    <row r="27" spans="1:5" x14ac:dyDescent="0.25">
      <c r="A27" s="1" t="s">
        <v>54</v>
      </c>
      <c r="B27" s="2">
        <v>43965974818</v>
      </c>
      <c r="C27" s="2" t="s">
        <v>8</v>
      </c>
      <c r="D27" s="3">
        <v>968.99</v>
      </c>
      <c r="E27" s="1" t="s">
        <v>23</v>
      </c>
    </row>
    <row r="28" spans="1:5" x14ac:dyDescent="0.25">
      <c r="A28" s="1" t="s">
        <v>54</v>
      </c>
      <c r="B28" s="2">
        <v>43965974818</v>
      </c>
      <c r="C28" s="2" t="s">
        <v>8</v>
      </c>
      <c r="D28" s="3">
        <v>17.579999999999998</v>
      </c>
      <c r="E28" s="1" t="s">
        <v>23</v>
      </c>
    </row>
    <row r="29" spans="1:5" x14ac:dyDescent="0.25">
      <c r="A29" s="12" t="s">
        <v>26</v>
      </c>
      <c r="B29" s="2"/>
      <c r="C29" s="13"/>
      <c r="D29" s="14">
        <f>D27+D28</f>
        <v>986.57</v>
      </c>
      <c r="E29" s="12"/>
    </row>
    <row r="30" spans="1:5" x14ac:dyDescent="0.25">
      <c r="A30" s="1" t="s">
        <v>51</v>
      </c>
      <c r="B30" s="2">
        <v>95243482140</v>
      </c>
      <c r="C30" s="2" t="s">
        <v>52</v>
      </c>
      <c r="D30" s="3">
        <v>14.54</v>
      </c>
      <c r="E30" s="1" t="s">
        <v>20</v>
      </c>
    </row>
    <row r="31" spans="1:5" x14ac:dyDescent="0.25">
      <c r="A31" s="1" t="s">
        <v>69</v>
      </c>
      <c r="B31" s="2">
        <v>91040737993</v>
      </c>
      <c r="C31" s="2" t="s">
        <v>8</v>
      </c>
      <c r="D31" s="3">
        <v>202.89</v>
      </c>
      <c r="E31" s="1" t="s">
        <v>20</v>
      </c>
    </row>
    <row r="32" spans="1:5" x14ac:dyDescent="0.25">
      <c r="A32" s="1" t="s">
        <v>51</v>
      </c>
      <c r="B32" s="2">
        <v>95243482140</v>
      </c>
      <c r="C32" s="2" t="s">
        <v>52</v>
      </c>
      <c r="D32" s="3">
        <v>27.1</v>
      </c>
      <c r="E32" s="1" t="s">
        <v>20</v>
      </c>
    </row>
    <row r="33" spans="1:5" x14ac:dyDescent="0.25">
      <c r="A33" s="12" t="s">
        <v>27</v>
      </c>
      <c r="B33" s="2"/>
      <c r="C33" s="13"/>
      <c r="D33" s="14">
        <f>SUM(D30:D32)</f>
        <v>244.52999999999997</v>
      </c>
      <c r="E33" s="12"/>
    </row>
    <row r="34" spans="1:5" x14ac:dyDescent="0.25">
      <c r="A34" s="1" t="s">
        <v>53</v>
      </c>
      <c r="B34" s="2">
        <v>29524210204</v>
      </c>
      <c r="C34" s="2" t="s">
        <v>8</v>
      </c>
      <c r="D34" s="3">
        <v>102.54</v>
      </c>
      <c r="E34" s="1" t="s">
        <v>21</v>
      </c>
    </row>
    <row r="35" spans="1:5" x14ac:dyDescent="0.25">
      <c r="A35" s="1" t="s">
        <v>74</v>
      </c>
      <c r="B35" s="2">
        <v>87311810356</v>
      </c>
      <c r="C35" s="2" t="s">
        <v>50</v>
      </c>
      <c r="D35" s="3">
        <v>11.74</v>
      </c>
      <c r="E35" s="1" t="s">
        <v>21</v>
      </c>
    </row>
    <row r="36" spans="1:5" x14ac:dyDescent="0.25">
      <c r="A36" s="12" t="s">
        <v>28</v>
      </c>
      <c r="B36" s="13"/>
      <c r="C36" s="13"/>
      <c r="D36" s="14">
        <f>D34+D35</f>
        <v>114.28</v>
      </c>
      <c r="E36" s="12"/>
    </row>
    <row r="37" spans="1:5" x14ac:dyDescent="0.25">
      <c r="A37" s="17" t="s">
        <v>42</v>
      </c>
      <c r="B37" s="18">
        <v>27759560625</v>
      </c>
      <c r="C37" s="18" t="s">
        <v>43</v>
      </c>
      <c r="D37" s="19">
        <v>35.01</v>
      </c>
      <c r="E37" s="17" t="s">
        <v>44</v>
      </c>
    </row>
    <row r="38" spans="1:5" x14ac:dyDescent="0.25">
      <c r="A38" s="17" t="s">
        <v>42</v>
      </c>
      <c r="B38" s="18">
        <v>27759560625</v>
      </c>
      <c r="C38" s="18" t="s">
        <v>43</v>
      </c>
      <c r="D38" s="19">
        <v>35.200000000000003</v>
      </c>
      <c r="E38" s="17" t="s">
        <v>44</v>
      </c>
    </row>
    <row r="39" spans="1:5" x14ac:dyDescent="0.25">
      <c r="A39" s="12" t="s">
        <v>57</v>
      </c>
      <c r="B39" s="13"/>
      <c r="C39" s="13"/>
      <c r="D39" s="14">
        <f>D37+D38</f>
        <v>70.210000000000008</v>
      </c>
      <c r="E39" s="12"/>
    </row>
    <row r="40" spans="1:5" x14ac:dyDescent="0.25">
      <c r="A40" s="17" t="s">
        <v>39</v>
      </c>
      <c r="B40" s="18">
        <v>2023029348</v>
      </c>
      <c r="C40" s="18" t="s">
        <v>40</v>
      </c>
      <c r="D40" s="19">
        <v>49.57</v>
      </c>
      <c r="E40" s="17" t="s">
        <v>41</v>
      </c>
    </row>
    <row r="41" spans="1:5" x14ac:dyDescent="0.25">
      <c r="A41" s="17" t="s">
        <v>39</v>
      </c>
      <c r="B41" s="18">
        <v>2023029348</v>
      </c>
      <c r="C41" s="18" t="s">
        <v>40</v>
      </c>
      <c r="D41" s="19">
        <v>39.44</v>
      </c>
      <c r="E41" s="17" t="s">
        <v>41</v>
      </c>
    </row>
    <row r="42" spans="1:5" x14ac:dyDescent="0.25">
      <c r="A42" s="17" t="s">
        <v>39</v>
      </c>
      <c r="B42" s="18">
        <v>2023029348</v>
      </c>
      <c r="C42" s="18" t="s">
        <v>40</v>
      </c>
      <c r="D42" s="19">
        <v>63.65</v>
      </c>
      <c r="E42" s="17" t="s">
        <v>41</v>
      </c>
    </row>
    <row r="43" spans="1:5" x14ac:dyDescent="0.25">
      <c r="A43" s="17" t="s">
        <v>48</v>
      </c>
      <c r="B43" s="18">
        <v>22916544397</v>
      </c>
      <c r="C43" s="18" t="s">
        <v>6</v>
      </c>
      <c r="D43" s="19">
        <v>253.19</v>
      </c>
      <c r="E43" s="17" t="s">
        <v>41</v>
      </c>
    </row>
    <row r="44" spans="1:5" x14ac:dyDescent="0.25">
      <c r="A44" s="17" t="s">
        <v>48</v>
      </c>
      <c r="B44" s="18">
        <v>22916544397</v>
      </c>
      <c r="C44" s="18" t="s">
        <v>6</v>
      </c>
      <c r="D44" s="19">
        <v>210.84</v>
      </c>
      <c r="E44" s="17" t="s">
        <v>41</v>
      </c>
    </row>
    <row r="45" spans="1:5" x14ac:dyDescent="0.25">
      <c r="A45" s="17" t="s">
        <v>48</v>
      </c>
      <c r="B45" s="18">
        <v>22916544397</v>
      </c>
      <c r="C45" s="18" t="s">
        <v>6</v>
      </c>
      <c r="D45" s="19">
        <v>76.78</v>
      </c>
      <c r="E45" s="17" t="s">
        <v>41</v>
      </c>
    </row>
    <row r="46" spans="1:5" x14ac:dyDescent="0.25">
      <c r="A46" s="17" t="s">
        <v>48</v>
      </c>
      <c r="B46" s="18">
        <v>22916544397</v>
      </c>
      <c r="C46" s="18" t="s">
        <v>6</v>
      </c>
      <c r="D46" s="19">
        <v>76.989999999999995</v>
      </c>
      <c r="E46" s="17" t="s">
        <v>41</v>
      </c>
    </row>
    <row r="47" spans="1:5" x14ac:dyDescent="0.25">
      <c r="A47" s="17" t="s">
        <v>39</v>
      </c>
      <c r="B47" s="18">
        <v>2023029348</v>
      </c>
      <c r="C47" s="18" t="s">
        <v>40</v>
      </c>
      <c r="D47" s="19">
        <v>193.69</v>
      </c>
      <c r="E47" s="17" t="s">
        <v>41</v>
      </c>
    </row>
    <row r="48" spans="1:5" x14ac:dyDescent="0.25">
      <c r="A48" s="17" t="s">
        <v>39</v>
      </c>
      <c r="B48" s="18">
        <v>2023029348</v>
      </c>
      <c r="C48" s="18" t="s">
        <v>40</v>
      </c>
      <c r="D48" s="19">
        <v>56.9</v>
      </c>
      <c r="E48" s="17" t="s">
        <v>41</v>
      </c>
    </row>
    <row r="49" spans="1:5" x14ac:dyDescent="0.25">
      <c r="A49" s="17" t="s">
        <v>39</v>
      </c>
      <c r="B49" s="18">
        <v>2023029348</v>
      </c>
      <c r="C49" s="18" t="s">
        <v>40</v>
      </c>
      <c r="D49" s="19">
        <v>110.95</v>
      </c>
      <c r="E49" s="17" t="s">
        <v>41</v>
      </c>
    </row>
    <row r="50" spans="1:5" x14ac:dyDescent="0.25">
      <c r="A50" s="17" t="s">
        <v>39</v>
      </c>
      <c r="B50" s="18">
        <v>2023029348</v>
      </c>
      <c r="C50" s="18" t="s">
        <v>40</v>
      </c>
      <c r="D50" s="19">
        <v>140.22999999999999</v>
      </c>
      <c r="E50" s="17" t="s">
        <v>41</v>
      </c>
    </row>
    <row r="51" spans="1:5" x14ac:dyDescent="0.25">
      <c r="A51" s="17" t="s">
        <v>45</v>
      </c>
      <c r="B51" s="18">
        <v>44138062462</v>
      </c>
      <c r="C51" s="18" t="s">
        <v>46</v>
      </c>
      <c r="D51" s="19">
        <v>15.38</v>
      </c>
      <c r="E51" s="17" t="s">
        <v>41</v>
      </c>
    </row>
    <row r="52" spans="1:5" x14ac:dyDescent="0.25">
      <c r="A52" s="17" t="s">
        <v>45</v>
      </c>
      <c r="B52" s="18">
        <v>44138062462</v>
      </c>
      <c r="C52" s="18" t="s">
        <v>46</v>
      </c>
      <c r="D52" s="19">
        <v>63.22</v>
      </c>
      <c r="E52" s="17" t="s">
        <v>41</v>
      </c>
    </row>
    <row r="53" spans="1:5" x14ac:dyDescent="0.25">
      <c r="A53" s="17" t="s">
        <v>45</v>
      </c>
      <c r="B53" s="18">
        <v>44138062462</v>
      </c>
      <c r="C53" s="18" t="s">
        <v>46</v>
      </c>
      <c r="D53" s="19">
        <v>90.15</v>
      </c>
      <c r="E53" s="17" t="s">
        <v>41</v>
      </c>
    </row>
    <row r="54" spans="1:5" x14ac:dyDescent="0.25">
      <c r="A54" s="17" t="s">
        <v>45</v>
      </c>
      <c r="B54" s="18">
        <v>44138062462</v>
      </c>
      <c r="C54" s="18" t="s">
        <v>46</v>
      </c>
      <c r="D54" s="19">
        <v>18.45</v>
      </c>
      <c r="E54" s="17" t="s">
        <v>41</v>
      </c>
    </row>
    <row r="55" spans="1:5" x14ac:dyDescent="0.25">
      <c r="A55" s="17" t="s">
        <v>39</v>
      </c>
      <c r="B55" s="18">
        <v>2023029348</v>
      </c>
      <c r="C55" s="18" t="s">
        <v>40</v>
      </c>
      <c r="D55" s="19">
        <v>63.35</v>
      </c>
      <c r="E55" s="17" t="s">
        <v>41</v>
      </c>
    </row>
    <row r="56" spans="1:5" x14ac:dyDescent="0.25">
      <c r="A56" s="17" t="s">
        <v>39</v>
      </c>
      <c r="B56" s="18">
        <v>2023029348</v>
      </c>
      <c r="C56" s="18" t="s">
        <v>40</v>
      </c>
      <c r="D56" s="19">
        <v>142.61000000000001</v>
      </c>
      <c r="E56" s="17" t="s">
        <v>41</v>
      </c>
    </row>
    <row r="57" spans="1:5" x14ac:dyDescent="0.25">
      <c r="A57" s="17" t="s">
        <v>45</v>
      </c>
      <c r="B57" s="18">
        <v>44138062462</v>
      </c>
      <c r="C57" s="18" t="s">
        <v>46</v>
      </c>
      <c r="D57" s="19">
        <v>35</v>
      </c>
      <c r="E57" s="17" t="s">
        <v>41</v>
      </c>
    </row>
    <row r="58" spans="1:5" x14ac:dyDescent="0.25">
      <c r="A58" s="17" t="s">
        <v>45</v>
      </c>
      <c r="B58" s="18">
        <v>44138062462</v>
      </c>
      <c r="C58" s="18" t="s">
        <v>46</v>
      </c>
      <c r="D58" s="19">
        <v>189.89</v>
      </c>
      <c r="E58" s="17" t="s">
        <v>41</v>
      </c>
    </row>
    <row r="59" spans="1:5" x14ac:dyDescent="0.25">
      <c r="A59" s="17" t="s">
        <v>45</v>
      </c>
      <c r="B59" s="18">
        <v>44138062462</v>
      </c>
      <c r="C59" s="18" t="s">
        <v>46</v>
      </c>
      <c r="D59" s="19">
        <v>46.21</v>
      </c>
      <c r="E59" s="17" t="s">
        <v>41</v>
      </c>
    </row>
    <row r="60" spans="1:5" x14ac:dyDescent="0.25">
      <c r="A60" s="17" t="s">
        <v>45</v>
      </c>
      <c r="B60" s="18">
        <v>44138062462</v>
      </c>
      <c r="C60" s="18" t="s">
        <v>46</v>
      </c>
      <c r="D60" s="19">
        <v>189.75</v>
      </c>
      <c r="E60" s="17" t="s">
        <v>41</v>
      </c>
    </row>
    <row r="61" spans="1:5" x14ac:dyDescent="0.25">
      <c r="A61" s="17" t="s">
        <v>39</v>
      </c>
      <c r="B61" s="18">
        <v>2023029348</v>
      </c>
      <c r="C61" s="18" t="s">
        <v>40</v>
      </c>
      <c r="D61" s="19">
        <v>172.74</v>
      </c>
      <c r="E61" s="17" t="s">
        <v>41</v>
      </c>
    </row>
    <row r="62" spans="1:5" x14ac:dyDescent="0.25">
      <c r="A62" s="17" t="s">
        <v>39</v>
      </c>
      <c r="B62" s="18">
        <v>2023029348</v>
      </c>
      <c r="C62" s="18" t="s">
        <v>40</v>
      </c>
      <c r="D62" s="19">
        <v>148.72</v>
      </c>
      <c r="E62" s="17" t="s">
        <v>41</v>
      </c>
    </row>
    <row r="63" spans="1:5" x14ac:dyDescent="0.25">
      <c r="A63" s="17" t="s">
        <v>39</v>
      </c>
      <c r="B63" s="18">
        <v>2023029348</v>
      </c>
      <c r="C63" s="18" t="s">
        <v>40</v>
      </c>
      <c r="D63" s="19">
        <v>73.16</v>
      </c>
      <c r="E63" s="17" t="s">
        <v>41</v>
      </c>
    </row>
    <row r="64" spans="1:5" x14ac:dyDescent="0.25">
      <c r="A64" s="17" t="s">
        <v>39</v>
      </c>
      <c r="B64" s="18">
        <v>2023029348</v>
      </c>
      <c r="C64" s="18" t="s">
        <v>40</v>
      </c>
      <c r="D64" s="19">
        <v>64.06</v>
      </c>
      <c r="E64" s="17" t="s">
        <v>41</v>
      </c>
    </row>
    <row r="65" spans="1:5" x14ac:dyDescent="0.25">
      <c r="A65" s="17" t="s">
        <v>39</v>
      </c>
      <c r="B65" s="18">
        <v>2023029348</v>
      </c>
      <c r="C65" s="18" t="s">
        <v>40</v>
      </c>
      <c r="D65" s="19">
        <v>88.6</v>
      </c>
      <c r="E65" s="17" t="s">
        <v>41</v>
      </c>
    </row>
    <row r="66" spans="1:5" x14ac:dyDescent="0.25">
      <c r="A66" s="17" t="s">
        <v>39</v>
      </c>
      <c r="B66" s="18">
        <v>2023029348</v>
      </c>
      <c r="C66" s="18" t="s">
        <v>40</v>
      </c>
      <c r="D66" s="19">
        <v>65.19</v>
      </c>
      <c r="E66" s="17" t="s">
        <v>41</v>
      </c>
    </row>
    <row r="67" spans="1:5" x14ac:dyDescent="0.25">
      <c r="A67" s="17" t="s">
        <v>80</v>
      </c>
      <c r="B67" s="18">
        <v>66089976432</v>
      </c>
      <c r="C67" s="18" t="s">
        <v>43</v>
      </c>
      <c r="D67" s="19">
        <v>13.79</v>
      </c>
      <c r="E67" s="17" t="s">
        <v>41</v>
      </c>
    </row>
    <row r="68" spans="1:5" x14ac:dyDescent="0.25">
      <c r="A68" s="17" t="s">
        <v>83</v>
      </c>
      <c r="B68" s="18">
        <v>40364733272</v>
      </c>
      <c r="C68" s="18" t="s">
        <v>86</v>
      </c>
      <c r="D68" s="19">
        <v>19.11</v>
      </c>
      <c r="E68" s="17" t="s">
        <v>41</v>
      </c>
    </row>
    <row r="69" spans="1:5" x14ac:dyDescent="0.25">
      <c r="A69" s="17" t="s">
        <v>80</v>
      </c>
      <c r="B69" s="18">
        <v>66089976432</v>
      </c>
      <c r="C69" s="18" t="s">
        <v>43</v>
      </c>
      <c r="D69" s="19">
        <v>12.95</v>
      </c>
      <c r="E69" s="17" t="s">
        <v>41</v>
      </c>
    </row>
    <row r="70" spans="1:5" x14ac:dyDescent="0.25">
      <c r="A70" s="12" t="s">
        <v>56</v>
      </c>
      <c r="B70" s="13"/>
      <c r="C70" s="13"/>
      <c r="D70" s="14">
        <f>D40+D41+D43+D42+D48+D61+D62+D63+D66+D67+D59+D68+D69+D54+D55+D56+D57+D45+D46+D47+D44+D49+D50+D51+D52+D53+D58+D60+D64+D65</f>
        <v>2784.5599999999995</v>
      </c>
      <c r="E70" s="12"/>
    </row>
    <row r="71" spans="1:5" x14ac:dyDescent="0.25">
      <c r="A71" s="17" t="s">
        <v>65</v>
      </c>
      <c r="B71" s="18">
        <v>82752153530</v>
      </c>
      <c r="C71" s="18" t="s">
        <v>8</v>
      </c>
      <c r="D71" s="19">
        <v>2261.25</v>
      </c>
      <c r="E71" s="17" t="s">
        <v>67</v>
      </c>
    </row>
    <row r="72" spans="1:5" x14ac:dyDescent="0.25">
      <c r="A72" s="17" t="s">
        <v>65</v>
      </c>
      <c r="B72" s="18">
        <v>82752153530</v>
      </c>
      <c r="C72" s="18" t="s">
        <v>8</v>
      </c>
      <c r="D72" s="19">
        <v>43.75</v>
      </c>
      <c r="E72" s="17" t="s">
        <v>67</v>
      </c>
    </row>
    <row r="73" spans="1:5" x14ac:dyDescent="0.25">
      <c r="A73" s="12" t="s">
        <v>66</v>
      </c>
      <c r="B73" s="13"/>
      <c r="C73" s="13"/>
      <c r="D73" s="14">
        <f>D71+D72</f>
        <v>2305</v>
      </c>
      <c r="E73" s="12"/>
    </row>
    <row r="74" spans="1:5" x14ac:dyDescent="0.25">
      <c r="A74" s="1" t="s">
        <v>9</v>
      </c>
      <c r="B74" s="13">
        <v>85821130368</v>
      </c>
      <c r="C74" s="2" t="s">
        <v>8</v>
      </c>
      <c r="D74" s="3">
        <v>1.66</v>
      </c>
      <c r="E74" s="1" t="s">
        <v>19</v>
      </c>
    </row>
    <row r="75" spans="1:5" x14ac:dyDescent="0.25">
      <c r="A75" s="1" t="s">
        <v>11</v>
      </c>
      <c r="B75" s="2">
        <v>15526597734</v>
      </c>
      <c r="C75" s="2" t="s">
        <v>8</v>
      </c>
      <c r="D75" s="3">
        <v>52.5</v>
      </c>
      <c r="E75" s="1" t="s">
        <v>19</v>
      </c>
    </row>
    <row r="76" spans="1:5" x14ac:dyDescent="0.25">
      <c r="A76" s="1" t="s">
        <v>64</v>
      </c>
      <c r="B76" s="2">
        <v>29038657151</v>
      </c>
      <c r="C76" s="2" t="s">
        <v>43</v>
      </c>
      <c r="D76" s="3">
        <v>265.45</v>
      </c>
      <c r="E76" s="1" t="s">
        <v>19</v>
      </c>
    </row>
    <row r="77" spans="1:5" x14ac:dyDescent="0.25">
      <c r="A77" s="1" t="s">
        <v>47</v>
      </c>
      <c r="B77" s="2">
        <v>35956517501</v>
      </c>
      <c r="C77" s="2" t="s">
        <v>43</v>
      </c>
      <c r="D77" s="3">
        <v>165.9</v>
      </c>
      <c r="E77" s="1" t="s">
        <v>19</v>
      </c>
    </row>
    <row r="78" spans="1:5" x14ac:dyDescent="0.25">
      <c r="A78" s="12" t="s">
        <v>29</v>
      </c>
      <c r="B78" s="13"/>
      <c r="C78" s="13"/>
      <c r="D78" s="14">
        <f>D74+D75+D76+D77</f>
        <v>485.51</v>
      </c>
      <c r="E78" s="12"/>
    </row>
    <row r="79" spans="1:5" x14ac:dyDescent="0.25">
      <c r="A79" s="1" t="s">
        <v>84</v>
      </c>
      <c r="B79" s="2">
        <v>5369178845</v>
      </c>
      <c r="C79" s="2" t="s">
        <v>43</v>
      </c>
      <c r="D79" s="3">
        <v>19.3</v>
      </c>
      <c r="E79" s="1" t="s">
        <v>22</v>
      </c>
    </row>
    <row r="80" spans="1:5" x14ac:dyDescent="0.25">
      <c r="A80" s="1" t="s">
        <v>84</v>
      </c>
      <c r="B80" s="2">
        <v>5369178845</v>
      </c>
      <c r="C80" s="2" t="s">
        <v>43</v>
      </c>
      <c r="D80" s="3">
        <v>19.350000000000001</v>
      </c>
      <c r="E80" s="1" t="s">
        <v>22</v>
      </c>
    </row>
    <row r="81" spans="1:5" x14ac:dyDescent="0.25">
      <c r="A81" s="1" t="s">
        <v>84</v>
      </c>
      <c r="B81" s="2">
        <v>5369178845</v>
      </c>
      <c r="C81" s="2" t="s">
        <v>43</v>
      </c>
      <c r="D81" s="3">
        <v>14.1</v>
      </c>
      <c r="E81" s="1" t="s">
        <v>22</v>
      </c>
    </row>
    <row r="82" spans="1:5" x14ac:dyDescent="0.25">
      <c r="A82" s="1" t="s">
        <v>77</v>
      </c>
      <c r="B82" s="2">
        <v>12266526926</v>
      </c>
      <c r="C82" s="2" t="s">
        <v>43</v>
      </c>
      <c r="D82" s="3">
        <v>2.1800000000000002</v>
      </c>
      <c r="E82" s="1" t="s">
        <v>22</v>
      </c>
    </row>
    <row r="83" spans="1:5" x14ac:dyDescent="0.25">
      <c r="A83" s="1" t="s">
        <v>77</v>
      </c>
      <c r="B83" s="2">
        <v>12266526926</v>
      </c>
      <c r="C83" s="2" t="s">
        <v>43</v>
      </c>
      <c r="D83" s="3">
        <v>9.85</v>
      </c>
      <c r="E83" s="1" t="s">
        <v>22</v>
      </c>
    </row>
    <row r="84" spans="1:5" x14ac:dyDescent="0.25">
      <c r="A84" s="1" t="s">
        <v>77</v>
      </c>
      <c r="B84" s="2">
        <v>12266526926</v>
      </c>
      <c r="C84" s="2" t="s">
        <v>43</v>
      </c>
      <c r="D84" s="3">
        <v>27.75</v>
      </c>
      <c r="E84" s="1" t="s">
        <v>22</v>
      </c>
    </row>
    <row r="85" spans="1:5" x14ac:dyDescent="0.25">
      <c r="A85" s="1" t="s">
        <v>84</v>
      </c>
      <c r="B85" s="2">
        <v>5369178845</v>
      </c>
      <c r="C85" s="2" t="s">
        <v>43</v>
      </c>
      <c r="D85" s="3">
        <v>16.68</v>
      </c>
      <c r="E85" s="1" t="s">
        <v>22</v>
      </c>
    </row>
    <row r="86" spans="1:5" x14ac:dyDescent="0.25">
      <c r="A86" s="1" t="s">
        <v>68</v>
      </c>
      <c r="B86" s="2">
        <v>11848400362</v>
      </c>
      <c r="C86" s="2" t="s">
        <v>43</v>
      </c>
      <c r="D86" s="3">
        <v>151.27000000000001</v>
      </c>
      <c r="E86" s="1" t="s">
        <v>22</v>
      </c>
    </row>
    <row r="87" spans="1:5" x14ac:dyDescent="0.25">
      <c r="A87" s="1" t="s">
        <v>68</v>
      </c>
      <c r="B87" s="2">
        <v>11848400362</v>
      </c>
      <c r="C87" s="2" t="s">
        <v>43</v>
      </c>
      <c r="D87" s="3">
        <v>53.87</v>
      </c>
      <c r="E87" s="1" t="s">
        <v>22</v>
      </c>
    </row>
    <row r="88" spans="1:5" s="25" customFormat="1" x14ac:dyDescent="0.25">
      <c r="A88" s="22" t="s">
        <v>75</v>
      </c>
      <c r="B88" s="23"/>
      <c r="C88" s="23"/>
      <c r="D88" s="24">
        <f>D79+D82+D83+D84+D85+D86+D87+D80+D81</f>
        <v>314.35000000000002</v>
      </c>
      <c r="E88" s="22"/>
    </row>
    <row r="89" spans="1:5" x14ac:dyDescent="0.25">
      <c r="A89" s="17" t="s">
        <v>10</v>
      </c>
      <c r="B89" s="18">
        <v>17847110267</v>
      </c>
      <c r="C89" s="18" t="s">
        <v>8</v>
      </c>
      <c r="D89" s="19">
        <v>71.38</v>
      </c>
      <c r="E89" s="17" t="s">
        <v>55</v>
      </c>
    </row>
    <row r="90" spans="1:5" x14ac:dyDescent="0.25">
      <c r="A90" s="17" t="s">
        <v>7</v>
      </c>
      <c r="B90" s="18">
        <v>37439642333</v>
      </c>
      <c r="C90" s="18" t="s">
        <v>6</v>
      </c>
      <c r="D90" s="19">
        <v>50</v>
      </c>
      <c r="E90" s="17" t="s">
        <v>55</v>
      </c>
    </row>
    <row r="91" spans="1:5" x14ac:dyDescent="0.25">
      <c r="A91" s="17" t="s">
        <v>49</v>
      </c>
      <c r="B91" s="18">
        <v>69523788448</v>
      </c>
      <c r="C91" s="18" t="s">
        <v>50</v>
      </c>
      <c r="D91" s="19">
        <v>30</v>
      </c>
      <c r="E91" s="17" t="s">
        <v>55</v>
      </c>
    </row>
    <row r="92" spans="1:5" x14ac:dyDescent="0.25">
      <c r="A92" s="17" t="s">
        <v>85</v>
      </c>
      <c r="B92" s="18">
        <v>22361751585</v>
      </c>
      <c r="C92" s="18" t="s">
        <v>8</v>
      </c>
      <c r="D92" s="19">
        <v>44.45</v>
      </c>
      <c r="E92" s="17" t="s">
        <v>55</v>
      </c>
    </row>
    <row r="93" spans="1:5" x14ac:dyDescent="0.25">
      <c r="A93" s="12" t="s">
        <v>58</v>
      </c>
      <c r="B93" s="13"/>
      <c r="C93" s="13"/>
      <c r="D93" s="14">
        <f>D89+D90+D91+D92</f>
        <v>195.82999999999998</v>
      </c>
      <c r="E93" s="12"/>
    </row>
    <row r="94" spans="1:5" s="21" customFormat="1" x14ac:dyDescent="0.25">
      <c r="A94" s="17" t="s">
        <v>87</v>
      </c>
      <c r="B94" s="18">
        <v>48181221782</v>
      </c>
      <c r="C94" s="18" t="s">
        <v>43</v>
      </c>
      <c r="D94" s="19">
        <v>1.86</v>
      </c>
      <c r="E94" s="17" t="s">
        <v>99</v>
      </c>
    </row>
    <row r="95" spans="1:5" s="21" customFormat="1" x14ac:dyDescent="0.25">
      <c r="A95" s="17" t="s">
        <v>102</v>
      </c>
      <c r="B95" s="18">
        <v>81314565055</v>
      </c>
      <c r="C95" s="18" t="s">
        <v>43</v>
      </c>
      <c r="D95" s="19">
        <v>52</v>
      </c>
      <c r="E95" s="17" t="s">
        <v>99</v>
      </c>
    </row>
    <row r="96" spans="1:5" x14ac:dyDescent="0.25">
      <c r="A96" s="12" t="s">
        <v>100</v>
      </c>
      <c r="B96" s="13"/>
      <c r="C96" s="13"/>
      <c r="D96" s="14">
        <f>D94+D95</f>
        <v>53.86</v>
      </c>
      <c r="E96" s="12"/>
    </row>
    <row r="97" spans="1:5" s="21" customFormat="1" x14ac:dyDescent="0.25">
      <c r="A97" s="17" t="s">
        <v>70</v>
      </c>
      <c r="B97" s="18">
        <v>52508873833</v>
      </c>
      <c r="C97" s="18" t="s">
        <v>71</v>
      </c>
      <c r="D97" s="19">
        <v>41.93</v>
      </c>
      <c r="E97" s="17" t="s">
        <v>72</v>
      </c>
    </row>
    <row r="98" spans="1:5" x14ac:dyDescent="0.25">
      <c r="A98" s="12" t="s">
        <v>73</v>
      </c>
      <c r="B98" s="13"/>
      <c r="C98" s="13"/>
      <c r="D98" s="14">
        <f>D97</f>
        <v>41.93</v>
      </c>
      <c r="E98" s="12"/>
    </row>
    <row r="99" spans="1:5" s="21" customFormat="1" x14ac:dyDescent="0.25">
      <c r="A99" s="17" t="s">
        <v>88</v>
      </c>
      <c r="B99" s="18">
        <v>96946541215</v>
      </c>
      <c r="C99" s="18" t="s">
        <v>8</v>
      </c>
      <c r="D99" s="19">
        <v>66</v>
      </c>
      <c r="E99" s="17" t="s">
        <v>89</v>
      </c>
    </row>
    <row r="100" spans="1:5" x14ac:dyDescent="0.25">
      <c r="A100" s="12" t="s">
        <v>93</v>
      </c>
      <c r="B100" s="13"/>
      <c r="C100" s="13"/>
      <c r="D100" s="14">
        <f>D99</f>
        <v>66</v>
      </c>
      <c r="E100" s="12"/>
    </row>
    <row r="101" spans="1:5" s="21" customFormat="1" x14ac:dyDescent="0.25">
      <c r="A101" s="17" t="s">
        <v>94</v>
      </c>
      <c r="B101" s="18">
        <v>79222769344</v>
      </c>
      <c r="C101" s="18" t="s">
        <v>43</v>
      </c>
      <c r="D101" s="19">
        <v>10937.5</v>
      </c>
      <c r="E101" s="17" t="s">
        <v>95</v>
      </c>
    </row>
    <row r="102" spans="1:5" x14ac:dyDescent="0.25">
      <c r="A102" s="12" t="s">
        <v>96</v>
      </c>
      <c r="B102" s="13"/>
      <c r="C102" s="13"/>
      <c r="D102" s="14">
        <f>D101</f>
        <v>10937.5</v>
      </c>
      <c r="E102" s="12"/>
    </row>
    <row r="103" spans="1:5" x14ac:dyDescent="0.25">
      <c r="A103" s="12" t="s">
        <v>59</v>
      </c>
      <c r="B103" s="13"/>
      <c r="C103" s="13"/>
      <c r="D103" s="14">
        <f>D98+D96+D93+D88+D78+D73+D70+D39+D36+D33+D29+D24+D102+D100+D26</f>
        <v>18683.809999999998</v>
      </c>
      <c r="E103" s="12"/>
    </row>
    <row r="104" spans="1:5" ht="30" x14ac:dyDescent="0.25">
      <c r="A104" s="9" t="s">
        <v>79</v>
      </c>
      <c r="B104" s="10"/>
      <c r="C104" s="10"/>
      <c r="D104" s="11">
        <f>D103+D20</f>
        <v>85420.27</v>
      </c>
      <c r="E104" s="10"/>
    </row>
    <row r="105" spans="1:5" x14ac:dyDescent="0.25">
      <c r="A105" s="20" t="s">
        <v>60</v>
      </c>
      <c r="E105" t="s">
        <v>61</v>
      </c>
    </row>
    <row r="106" spans="1:5" x14ac:dyDescent="0.25">
      <c r="A106" s="20" t="s">
        <v>62</v>
      </c>
      <c r="E106" t="s">
        <v>63</v>
      </c>
    </row>
    <row r="125" spans="8:8" x14ac:dyDescent="0.25">
      <c r="H125" s="5"/>
    </row>
  </sheetData>
  <mergeCells count="8">
    <mergeCell ref="A1:E1"/>
    <mergeCell ref="A8:E8"/>
    <mergeCell ref="A2:E2"/>
    <mergeCell ref="A3:E3"/>
    <mergeCell ref="A4:E4"/>
    <mergeCell ref="A5:E5"/>
    <mergeCell ref="A6:E6"/>
    <mergeCell ref="A7:E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INF</cp:lastModifiedBy>
  <cp:lastPrinted>2025-01-15T07:36:04Z</cp:lastPrinted>
  <dcterms:created xsi:type="dcterms:W3CDTF">2024-02-14T07:12:15Z</dcterms:created>
  <dcterms:modified xsi:type="dcterms:W3CDTF">2025-01-15T09:32:55Z</dcterms:modified>
</cp:coreProperties>
</file>